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OBOD~1\AppData\Local\Temp\uploader\27\"/>
    </mc:Choice>
  </mc:AlternateContent>
  <xr:revisionPtr revIDLastSave="0" documentId="13_ncr:1_{44AB0CB9-BDE2-4DB6-824C-055545D8A08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Приложение 5" sheetId="1" r:id="rId1"/>
  </sheets>
  <definedNames>
    <definedName name="_xlnm.Print_Area" localSheetId="0">'Приложение 5'!$A$1:$AC$22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1" l="1"/>
  <c r="O18" i="1"/>
  <c r="E18" i="1"/>
  <c r="N18" i="1" s="1"/>
  <c r="D18" i="1"/>
  <c r="P17" i="1"/>
  <c r="D17" i="1" s="1"/>
  <c r="O17" i="1"/>
  <c r="E17" i="1"/>
  <c r="N17" i="1" s="1"/>
  <c r="P20" i="1"/>
  <c r="D20" i="1" s="1"/>
  <c r="O20" i="1"/>
  <c r="E20" i="1"/>
  <c r="N20" i="1" s="1"/>
  <c r="P19" i="1"/>
  <c r="D19" i="1" s="1"/>
  <c r="O19" i="1"/>
  <c r="E19" i="1"/>
  <c r="N19" i="1" s="1"/>
  <c r="P16" i="1"/>
  <c r="D16" i="1" s="1"/>
  <c r="O16" i="1"/>
  <c r="E16" i="1"/>
  <c r="N16" i="1" s="1"/>
  <c r="AC15" i="1"/>
  <c r="AC14" i="1" s="1"/>
  <c r="AB15" i="1"/>
  <c r="AB14" i="1" s="1"/>
  <c r="AA15" i="1"/>
  <c r="AA14" i="1" s="1"/>
  <c r="Z15" i="1"/>
  <c r="Z14" i="1" s="1"/>
  <c r="Y15" i="1"/>
  <c r="Y14" i="1" s="1"/>
  <c r="X15" i="1"/>
  <c r="X14" i="1" s="1"/>
  <c r="W15" i="1"/>
  <c r="V15" i="1"/>
  <c r="V14" i="1" s="1"/>
  <c r="U15" i="1"/>
  <c r="U14" i="1" s="1"/>
  <c r="T15" i="1"/>
  <c r="T14" i="1" s="1"/>
  <c r="S15" i="1"/>
  <c r="S14" i="1" s="1"/>
  <c r="R15" i="1"/>
  <c r="R14" i="1" s="1"/>
  <c r="Q15" i="1"/>
  <c r="Q14" i="1" s="1"/>
  <c r="M15" i="1"/>
  <c r="M14" i="1" s="1"/>
  <c r="L15" i="1"/>
  <c r="L14" i="1" s="1"/>
  <c r="K15" i="1"/>
  <c r="K14" i="1" s="1"/>
  <c r="J15" i="1"/>
  <c r="J14" i="1" s="1"/>
  <c r="I15" i="1"/>
  <c r="I14" i="1" s="1"/>
  <c r="H15" i="1"/>
  <c r="H14" i="1" s="1"/>
  <c r="G15" i="1"/>
  <c r="G14" i="1" s="1"/>
  <c r="F15" i="1"/>
  <c r="F14" i="1" s="1"/>
  <c r="C15" i="1"/>
  <c r="C14" i="1" s="1"/>
  <c r="W14" i="1"/>
  <c r="E15" i="1" l="1"/>
  <c r="E14" i="1" s="1"/>
  <c r="N15" i="1"/>
  <c r="N14" i="1" s="1"/>
  <c r="P15" i="1"/>
  <c r="P14" i="1" s="1"/>
  <c r="O15" i="1"/>
  <c r="O14" i="1" s="1"/>
  <c r="D15" i="1"/>
  <c r="D14" i="1" s="1"/>
</calcChain>
</file>

<file path=xl/sharedStrings.xml><?xml version="1.0" encoding="utf-8"?>
<sst xmlns="http://schemas.openxmlformats.org/spreadsheetml/2006/main" count="88" uniqueCount="45">
  <si>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</si>
  <si>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</si>
  <si>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</si>
  <si>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</si>
  <si>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</si>
  <si>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</si>
  <si>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</si>
  <si>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</si>
  <si>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</si>
  <si>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</si>
  <si>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договоры о комплексном 
развитии территорий</t>
  </si>
  <si>
    <t>переселение в свободный жилищный фонд</t>
  </si>
  <si>
    <t xml:space="preserve">приведение жилых помещений свободного жилищного фонда в состояние, пригодное для постоянного проживания граждан 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</si>
  <si>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</si>
  <si>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</si>
  <si>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</si>
  <si>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 xml:space="preserve">приведение приобретенных жилых помещений в состояние, пригодное для постоянного проживания граждан 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</si>
  <si>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</si>
  <si>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</si>
  <si>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</si>
  <si>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</si>
  <si>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</si>
  <si>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</si>
  <si>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</si>
  <si>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</si>
  <si>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</si>
  <si>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</si>
  <si>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>субсидия на возмещение 
или оплату расходов по 
договорам о комплексном 
 развитии территорий</t>
  </si>
  <si>
    <t>стоимость</t>
  </si>
  <si>
    <t>приобретаемая площадь</t>
  </si>
  <si>
    <t>площадь</t>
  </si>
  <si>
    <t>кв. м</t>
  </si>
  <si>
    <t>руб.</t>
  </si>
  <si>
    <t>кв.м</t>
  </si>
  <si>
    <t>Всего по программе переселения, в рамках которой предусмотрено финансирование за счет средств Фонда. в т.ч.:</t>
  </si>
  <si>
    <t xml:space="preserve">Приложение № 2 
к Программе </t>
  </si>
  <si>
    <t xml:space="preserve">Приложение № 2 </t>
  </si>
  <si>
    <t>_____________________________________</t>
  </si>
  <si>
    <t xml:space="preserve">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реализации мероприятий по переселению граждан из аварийного жилищного фонда, признанного таковым после 1 января 2017 года, по способам переселения
</t>
  </si>
  <si>
    <t>Итого по городу Кирову</t>
  </si>
  <si>
    <t>Итого по городу Котельничу</t>
  </si>
  <si>
    <t>Итого по городу Слободскому</t>
  </si>
  <si>
    <t>Итого по Мурашинскому муниципальному округу</t>
  </si>
  <si>
    <t>Итого по Оричевскому муниципальному району</t>
  </si>
  <si>
    <t xml:space="preserve">Всего по этапу 2025-2026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</si>
</sst>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6"/>
      <color rgb="FF000000"/>
      <name val="Times New Roman"/>
    </font>
    <font>
      <sz val="34"/>
      <color rgb="FF000000"/>
      <name val="Times New Roman"/>
      <family val="1"/>
      <charset val="204"/>
    </font>
    <font>
      <b/>
      <sz val="3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textRotation="90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textRotation="90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5" fillId="3" borderId="2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3" borderId="2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Protection="1"/>
    <xf numFmtId="0" fontId="4" fillId="3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 wrapText="1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4" fontId="6" fillId="3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Alignment="1" applyProtection="1">
      <alignment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8" fillId="3" borderId="2" xfId="0" applyNumberFormat="1" applyFont="1" applyFill="1" applyBorder="1" applyAlignment="1" applyProtection="1">
      <alignment horizontal="right" vertical="center" wrapText="1"/>
    </xf>
    <xf numFmtId="0" fontId="9" fillId="3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textRotation="90" wrapText="1"/>
    </xf>
    <xf numFmtId="0" fontId="5" fillId="3" borderId="2" xfId="0" applyFont="1" applyFill="1" applyBorder="1" applyAlignment="1" applyProtection="1">
      <alignment horizontal="center" vertical="center" textRotation="90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2"/>
  <sheetViews>
    <sheetView tabSelected="1" view="pageLayout" topLeftCell="L1" zoomScale="65" zoomScaleNormal="40" zoomScalePageLayoutView="65" workbookViewId="0">
      <selection activeCell="AB2" sqref="AB2:AC2"/>
    </sheetView>
  </sheetViews>
  <sheetFormatPr defaultColWidth="9.140625" defaultRowHeight="15.75" x14ac:dyDescent="0.25"/>
  <cols>
    <col min="1" max="1" width="10.42578125" style="1" customWidth="1"/>
    <col min="2" max="2" width="51.140625" style="1" customWidth="1"/>
    <col min="3" max="3" width="16.140625" style="1" customWidth="1"/>
    <col min="4" max="4" width="23.7109375" style="1" customWidth="1"/>
    <col min="5" max="5" width="14.7109375" style="1" customWidth="1"/>
    <col min="6" max="6" width="14.140625" style="1" customWidth="1"/>
    <col min="7" max="7" width="22.5703125" style="1" customWidth="1"/>
    <col min="8" max="8" width="14.5703125" style="1" customWidth="1"/>
    <col min="9" max="9" width="17.140625" style="1" customWidth="1"/>
    <col min="10" max="10" width="11.7109375" style="1" customWidth="1"/>
    <col min="11" max="11" width="17.5703125" style="1" customWidth="1"/>
    <col min="12" max="12" width="19.42578125" style="1" customWidth="1"/>
    <col min="13" max="13" width="21.28515625" style="1" customWidth="1"/>
    <col min="14" max="14" width="15.140625" style="1" customWidth="1"/>
    <col min="15" max="15" width="17.7109375" style="1" customWidth="1"/>
    <col min="16" max="16" width="24.7109375" style="1" customWidth="1"/>
    <col min="17" max="17" width="9" style="1" bestFit="1" customWidth="1"/>
    <col min="18" max="18" width="8.85546875" style="1" bestFit="1" customWidth="1"/>
    <col min="19" max="19" width="15.28515625" style="1" bestFit="1" customWidth="1"/>
    <col min="20" max="20" width="26.42578125" style="1" bestFit="1" customWidth="1"/>
    <col min="21" max="21" width="10.7109375" style="1" bestFit="1" customWidth="1"/>
    <col min="22" max="22" width="22.5703125" style="1" customWidth="1"/>
    <col min="23" max="23" width="14.7109375" style="1" bestFit="1" customWidth="1"/>
    <col min="24" max="24" width="25.140625" style="1" customWidth="1"/>
    <col min="25" max="25" width="24.85546875" style="1" customWidth="1"/>
    <col min="26" max="26" width="24.42578125" style="1" customWidth="1"/>
    <col min="27" max="27" width="24.5703125" style="1" customWidth="1"/>
    <col min="28" max="28" width="24.28515625" style="1" customWidth="1"/>
    <col min="29" max="29" width="27.42578125" style="1" customWidth="1"/>
    <col min="30" max="1024" width="9.140625" style="2" customWidth="1"/>
  </cols>
  <sheetData>
    <row r="1" spans="1:30" ht="67.5" customHeight="1" x14ac:dyDescent="0.25">
      <c r="Z1" s="3"/>
      <c r="AA1" s="20"/>
      <c r="AB1" s="31" t="s">
        <v>36</v>
      </c>
      <c r="AC1" s="31"/>
    </row>
    <row r="2" spans="1:30" ht="136.5" customHeight="1" x14ac:dyDescent="0.25">
      <c r="AA2" s="21"/>
      <c r="AB2" s="32" t="s">
        <v>35</v>
      </c>
      <c r="AC2" s="32"/>
      <c r="AD2" s="4"/>
    </row>
    <row r="3" spans="1:30" ht="28.5" customHeight="1" x14ac:dyDescent="0.25">
      <c r="Z3" s="3"/>
      <c r="AA3" s="21"/>
      <c r="AB3" s="21"/>
      <c r="AC3" s="24"/>
    </row>
    <row r="4" spans="1:30" ht="18.75" customHeight="1" x14ac:dyDescent="0.25">
      <c r="Z4" s="5"/>
      <c r="AA4" s="21"/>
      <c r="AB4" s="21"/>
      <c r="AC4" s="24"/>
    </row>
    <row r="5" spans="1:30" ht="115.5" customHeight="1" x14ac:dyDescent="0.25">
      <c r="A5" s="35" t="s">
        <v>38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30" ht="29.25" customHeight="1" x14ac:dyDescent="0.25">
      <c r="A6" s="33" t="s">
        <v>0</v>
      </c>
      <c r="B6" s="33" t="s">
        <v>1</v>
      </c>
      <c r="C6" s="36" t="s">
        <v>2</v>
      </c>
      <c r="D6" s="37" t="s">
        <v>3</v>
      </c>
      <c r="E6" s="38" t="s">
        <v>4</v>
      </c>
      <c r="F6" s="38"/>
      <c r="G6" s="38"/>
      <c r="H6" s="38"/>
      <c r="I6" s="38"/>
      <c r="J6" s="38"/>
      <c r="K6" s="38"/>
      <c r="L6" s="38"/>
      <c r="M6" s="38"/>
      <c r="N6" s="33" t="s">
        <v>5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30" ht="48" customHeight="1" x14ac:dyDescent="0.25">
      <c r="A7" s="33"/>
      <c r="B7" s="33"/>
      <c r="C7" s="36"/>
      <c r="D7" s="37"/>
      <c r="E7" s="33" t="s">
        <v>6</v>
      </c>
      <c r="F7" s="39" t="s">
        <v>7</v>
      </c>
      <c r="G7" s="39"/>
      <c r="H7" s="39"/>
      <c r="I7" s="39"/>
      <c r="J7" s="39"/>
      <c r="K7" s="39"/>
      <c r="L7" s="39"/>
      <c r="M7" s="39"/>
      <c r="N7" s="33" t="s">
        <v>6</v>
      </c>
      <c r="O7" s="33"/>
      <c r="P7" s="33"/>
      <c r="Q7" s="42" t="s">
        <v>7</v>
      </c>
      <c r="R7" s="42"/>
      <c r="S7" s="42"/>
      <c r="T7" s="42"/>
      <c r="U7" s="42"/>
      <c r="V7" s="42"/>
      <c r="W7" s="42"/>
      <c r="X7" s="42"/>
      <c r="Y7" s="42"/>
      <c r="Z7" s="34" t="s">
        <v>8</v>
      </c>
      <c r="AA7" s="34"/>
      <c r="AB7" s="34"/>
      <c r="AC7" s="34"/>
    </row>
    <row r="8" spans="1:30" ht="39.75" customHeight="1" x14ac:dyDescent="0.25">
      <c r="A8" s="33"/>
      <c r="B8" s="33"/>
      <c r="C8" s="36"/>
      <c r="D8" s="37"/>
      <c r="E8" s="33"/>
      <c r="F8" s="33" t="s">
        <v>9</v>
      </c>
      <c r="G8" s="33"/>
      <c r="H8" s="33"/>
      <c r="I8" s="33"/>
      <c r="J8" s="33" t="s">
        <v>10</v>
      </c>
      <c r="K8" s="33"/>
      <c r="L8" s="33" t="s">
        <v>11</v>
      </c>
      <c r="M8" s="33" t="s">
        <v>12</v>
      </c>
      <c r="N8" s="33"/>
      <c r="O8" s="33"/>
      <c r="P8" s="33"/>
      <c r="Q8" s="33" t="s">
        <v>13</v>
      </c>
      <c r="R8" s="33"/>
      <c r="S8" s="41" t="s">
        <v>14</v>
      </c>
      <c r="T8" s="41"/>
      <c r="U8" s="41"/>
      <c r="V8" s="41"/>
      <c r="W8" s="41" t="s">
        <v>15</v>
      </c>
      <c r="X8" s="41"/>
      <c r="Y8" s="33" t="s">
        <v>16</v>
      </c>
      <c r="Z8" s="34" t="s">
        <v>17</v>
      </c>
      <c r="AA8" s="34" t="s">
        <v>18</v>
      </c>
      <c r="AB8" s="34" t="s">
        <v>19</v>
      </c>
      <c r="AC8" s="34" t="s">
        <v>20</v>
      </c>
    </row>
    <row r="9" spans="1:30" ht="34.5" customHeight="1" x14ac:dyDescent="0.25">
      <c r="A9" s="33"/>
      <c r="B9" s="33"/>
      <c r="C9" s="36"/>
      <c r="D9" s="37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 t="s">
        <v>21</v>
      </c>
      <c r="T9" s="33"/>
      <c r="U9" s="33" t="s">
        <v>22</v>
      </c>
      <c r="V9" s="33"/>
      <c r="W9" s="41"/>
      <c r="X9" s="41"/>
      <c r="Y9" s="33"/>
      <c r="Z9" s="34"/>
      <c r="AA9" s="34"/>
      <c r="AB9" s="34"/>
      <c r="AC9" s="34"/>
    </row>
    <row r="10" spans="1:30" ht="160.5" customHeight="1" x14ac:dyDescent="0.25">
      <c r="A10" s="33"/>
      <c r="B10" s="33"/>
      <c r="C10" s="36"/>
      <c r="D10" s="37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41"/>
      <c r="X10" s="41"/>
      <c r="Y10" s="33"/>
      <c r="Z10" s="34"/>
      <c r="AA10" s="34"/>
      <c r="AB10" s="34"/>
      <c r="AC10" s="34"/>
    </row>
    <row r="11" spans="1:30" ht="213" customHeight="1" x14ac:dyDescent="0.25">
      <c r="A11" s="33"/>
      <c r="B11" s="33"/>
      <c r="C11" s="36"/>
      <c r="D11" s="37"/>
      <c r="E11" s="12" t="s">
        <v>23</v>
      </c>
      <c r="F11" s="12" t="s">
        <v>23</v>
      </c>
      <c r="G11" s="12" t="s">
        <v>24</v>
      </c>
      <c r="H11" s="7" t="s">
        <v>25</v>
      </c>
      <c r="I11" s="7" t="s">
        <v>26</v>
      </c>
      <c r="J11" s="12" t="s">
        <v>23</v>
      </c>
      <c r="K11" s="7" t="s">
        <v>27</v>
      </c>
      <c r="L11" s="12" t="s">
        <v>23</v>
      </c>
      <c r="M11" s="12" t="s">
        <v>28</v>
      </c>
      <c r="N11" s="12" t="s">
        <v>23</v>
      </c>
      <c r="O11" s="12" t="s">
        <v>29</v>
      </c>
      <c r="P11" s="12" t="s">
        <v>28</v>
      </c>
      <c r="Q11" s="12" t="s">
        <v>29</v>
      </c>
      <c r="R11" s="12" t="s">
        <v>28</v>
      </c>
      <c r="S11" s="12" t="s">
        <v>29</v>
      </c>
      <c r="T11" s="12" t="s">
        <v>28</v>
      </c>
      <c r="U11" s="12" t="s">
        <v>29</v>
      </c>
      <c r="V11" s="12" t="s">
        <v>28</v>
      </c>
      <c r="W11" s="12" t="s">
        <v>29</v>
      </c>
      <c r="X11" s="12" t="s">
        <v>28</v>
      </c>
      <c r="Y11" s="12" t="s">
        <v>28</v>
      </c>
      <c r="Z11" s="7" t="s">
        <v>30</v>
      </c>
      <c r="AA11" s="7" t="s">
        <v>30</v>
      </c>
      <c r="AB11" s="7" t="s">
        <v>30</v>
      </c>
      <c r="AC11" s="7" t="s">
        <v>30</v>
      </c>
    </row>
    <row r="12" spans="1:30" ht="33.75" customHeight="1" x14ac:dyDescent="0.25">
      <c r="A12" s="33"/>
      <c r="B12" s="33"/>
      <c r="C12" s="6" t="s">
        <v>31</v>
      </c>
      <c r="D12" s="13" t="s">
        <v>32</v>
      </c>
      <c r="E12" s="11" t="s">
        <v>31</v>
      </c>
      <c r="F12" s="11" t="s">
        <v>31</v>
      </c>
      <c r="G12" s="11" t="s">
        <v>32</v>
      </c>
      <c r="H12" s="13" t="s">
        <v>32</v>
      </c>
      <c r="I12" s="13" t="s">
        <v>32</v>
      </c>
      <c r="J12" s="11" t="s">
        <v>33</v>
      </c>
      <c r="K12" s="13" t="s">
        <v>32</v>
      </c>
      <c r="L12" s="6" t="s">
        <v>33</v>
      </c>
      <c r="M12" s="6" t="s">
        <v>32</v>
      </c>
      <c r="N12" s="6" t="s">
        <v>33</v>
      </c>
      <c r="O12" s="6" t="s">
        <v>33</v>
      </c>
      <c r="P12" s="11" t="s">
        <v>32</v>
      </c>
      <c r="Q12" s="9" t="s">
        <v>31</v>
      </c>
      <c r="R12" s="9" t="s">
        <v>32</v>
      </c>
      <c r="S12" s="9" t="s">
        <v>31</v>
      </c>
      <c r="T12" s="9" t="s">
        <v>32</v>
      </c>
      <c r="U12" s="6" t="s">
        <v>31</v>
      </c>
      <c r="V12" s="6" t="s">
        <v>32</v>
      </c>
      <c r="W12" s="6" t="s">
        <v>31</v>
      </c>
      <c r="X12" s="6" t="s">
        <v>32</v>
      </c>
      <c r="Y12" s="6" t="s">
        <v>32</v>
      </c>
      <c r="Z12" s="10" t="s">
        <v>31</v>
      </c>
      <c r="AA12" s="10" t="s">
        <v>31</v>
      </c>
      <c r="AB12" s="10" t="s">
        <v>31</v>
      </c>
      <c r="AC12" s="10" t="s">
        <v>31</v>
      </c>
    </row>
    <row r="13" spans="1:30" ht="33.75" customHeight="1" x14ac:dyDescent="0.25">
      <c r="A13" s="25">
        <v>1</v>
      </c>
      <c r="B13" s="9">
        <v>2</v>
      </c>
      <c r="C13" s="9">
        <v>3</v>
      </c>
      <c r="D13" s="14">
        <v>4</v>
      </c>
      <c r="E13" s="9">
        <v>5</v>
      </c>
      <c r="F13" s="9">
        <v>6</v>
      </c>
      <c r="G13" s="9">
        <v>7</v>
      </c>
      <c r="H13" s="14">
        <v>8</v>
      </c>
      <c r="I13" s="14">
        <v>9</v>
      </c>
      <c r="J13" s="9">
        <v>10</v>
      </c>
      <c r="K13" s="14">
        <v>11</v>
      </c>
      <c r="L13" s="9">
        <v>12</v>
      </c>
      <c r="M13" s="8">
        <v>13</v>
      </c>
      <c r="N13" s="9">
        <v>14</v>
      </c>
      <c r="O13" s="9">
        <v>15</v>
      </c>
      <c r="P13" s="9">
        <v>16</v>
      </c>
      <c r="Q13" s="9">
        <v>17</v>
      </c>
      <c r="R13" s="9">
        <v>18</v>
      </c>
      <c r="S13" s="9">
        <v>19</v>
      </c>
      <c r="T13" s="9">
        <v>20</v>
      </c>
      <c r="U13" s="9">
        <v>21</v>
      </c>
      <c r="V13" s="9">
        <v>22</v>
      </c>
      <c r="W13" s="9">
        <v>23</v>
      </c>
      <c r="X13" s="9">
        <v>24</v>
      </c>
      <c r="Y13" s="6">
        <v>25</v>
      </c>
      <c r="Z13" s="14">
        <v>26</v>
      </c>
      <c r="AA13" s="14">
        <v>27</v>
      </c>
      <c r="AB13" s="14">
        <v>28</v>
      </c>
      <c r="AC13" s="14">
        <v>29</v>
      </c>
    </row>
    <row r="14" spans="1:30" ht="131.25" customHeight="1" x14ac:dyDescent="0.25">
      <c r="A14" s="27"/>
      <c r="B14" s="26" t="s">
        <v>34</v>
      </c>
      <c r="C14" s="15">
        <f t="shared" ref="C14:AC14" si="0">SUM(C15)</f>
        <v>5934.85</v>
      </c>
      <c r="D14" s="15">
        <f t="shared" si="0"/>
        <v>545954286.45000005</v>
      </c>
      <c r="E14" s="15">
        <f t="shared" si="0"/>
        <v>1089.4000000000001</v>
      </c>
      <c r="F14" s="15">
        <f t="shared" si="0"/>
        <v>1089.4000000000001</v>
      </c>
      <c r="G14" s="15">
        <f t="shared" si="0"/>
        <v>50668717.489999995</v>
      </c>
      <c r="H14" s="16">
        <f t="shared" si="0"/>
        <v>0</v>
      </c>
      <c r="I14" s="16">
        <f t="shared" si="0"/>
        <v>0</v>
      </c>
      <c r="J14" s="15">
        <f t="shared" si="0"/>
        <v>0</v>
      </c>
      <c r="K14" s="16">
        <f t="shared" si="0"/>
        <v>0</v>
      </c>
      <c r="L14" s="15">
        <f t="shared" si="0"/>
        <v>0</v>
      </c>
      <c r="M14" s="15">
        <f t="shared" si="0"/>
        <v>0</v>
      </c>
      <c r="N14" s="17">
        <f t="shared" si="0"/>
        <v>4845.45</v>
      </c>
      <c r="O14" s="17">
        <f t="shared" si="0"/>
        <v>4860.5</v>
      </c>
      <c r="P14" s="17">
        <f t="shared" si="0"/>
        <v>495285568.95999998</v>
      </c>
      <c r="Q14" s="17">
        <f t="shared" si="0"/>
        <v>0</v>
      </c>
      <c r="R14" s="15">
        <f t="shared" si="0"/>
        <v>0</v>
      </c>
      <c r="S14" s="15">
        <f t="shared" si="0"/>
        <v>3401.6</v>
      </c>
      <c r="T14" s="15">
        <f t="shared" si="0"/>
        <v>384380800</v>
      </c>
      <c r="U14" s="15">
        <f t="shared" si="0"/>
        <v>25.6</v>
      </c>
      <c r="V14" s="17">
        <f t="shared" si="0"/>
        <v>3245434</v>
      </c>
      <c r="W14" s="17">
        <f t="shared" si="0"/>
        <v>1433.3</v>
      </c>
      <c r="X14" s="17">
        <f t="shared" si="0"/>
        <v>107659334.96000001</v>
      </c>
      <c r="Y14" s="17">
        <f t="shared" si="0"/>
        <v>0</v>
      </c>
      <c r="Z14" s="16">
        <f t="shared" si="0"/>
        <v>2885.8999999999996</v>
      </c>
      <c r="AA14" s="16">
        <f t="shared" si="0"/>
        <v>0</v>
      </c>
      <c r="AB14" s="18">
        <f t="shared" si="0"/>
        <v>0</v>
      </c>
      <c r="AC14" s="18">
        <f t="shared" si="0"/>
        <v>1974.6</v>
      </c>
    </row>
    <row r="15" spans="1:30" ht="51.75" customHeight="1" x14ac:dyDescent="0.25">
      <c r="A15" s="28"/>
      <c r="B15" s="26" t="s">
        <v>44</v>
      </c>
      <c r="C15" s="15">
        <f t="shared" ref="C15:AC15" si="1">SUM(C16:C20)</f>
        <v>5934.85</v>
      </c>
      <c r="D15" s="15">
        <f t="shared" si="1"/>
        <v>545954286.45000005</v>
      </c>
      <c r="E15" s="15">
        <f t="shared" si="1"/>
        <v>1089.4000000000001</v>
      </c>
      <c r="F15" s="15">
        <f t="shared" si="1"/>
        <v>1089.4000000000001</v>
      </c>
      <c r="G15" s="15">
        <f t="shared" si="1"/>
        <v>50668717.489999995</v>
      </c>
      <c r="H15" s="16">
        <f t="shared" si="1"/>
        <v>0</v>
      </c>
      <c r="I15" s="16">
        <f t="shared" si="1"/>
        <v>0</v>
      </c>
      <c r="J15" s="15">
        <f t="shared" si="1"/>
        <v>0</v>
      </c>
      <c r="K15" s="16">
        <f t="shared" si="1"/>
        <v>0</v>
      </c>
      <c r="L15" s="15">
        <f t="shared" si="1"/>
        <v>0</v>
      </c>
      <c r="M15" s="15">
        <f t="shared" si="1"/>
        <v>0</v>
      </c>
      <c r="N15" s="17">
        <f t="shared" si="1"/>
        <v>4845.45</v>
      </c>
      <c r="O15" s="17">
        <f t="shared" si="1"/>
        <v>4860.5</v>
      </c>
      <c r="P15" s="17">
        <f t="shared" si="1"/>
        <v>495285568.95999998</v>
      </c>
      <c r="Q15" s="17">
        <f t="shared" si="1"/>
        <v>0</v>
      </c>
      <c r="R15" s="15">
        <f t="shared" si="1"/>
        <v>0</v>
      </c>
      <c r="S15" s="15">
        <f t="shared" si="1"/>
        <v>3401.6</v>
      </c>
      <c r="T15" s="15">
        <f t="shared" si="1"/>
        <v>384380800</v>
      </c>
      <c r="U15" s="15">
        <f t="shared" si="1"/>
        <v>25.6</v>
      </c>
      <c r="V15" s="17">
        <f t="shared" si="1"/>
        <v>3245434</v>
      </c>
      <c r="W15" s="17">
        <f t="shared" si="1"/>
        <v>1433.3</v>
      </c>
      <c r="X15" s="17">
        <f t="shared" si="1"/>
        <v>107659334.96000001</v>
      </c>
      <c r="Y15" s="17">
        <f t="shared" si="1"/>
        <v>0</v>
      </c>
      <c r="Z15" s="16">
        <f t="shared" si="1"/>
        <v>2885.8999999999996</v>
      </c>
      <c r="AA15" s="16">
        <f t="shared" si="1"/>
        <v>0</v>
      </c>
      <c r="AB15" s="18">
        <f t="shared" si="1"/>
        <v>0</v>
      </c>
      <c r="AC15" s="18">
        <f t="shared" si="1"/>
        <v>1974.6</v>
      </c>
    </row>
    <row r="16" spans="1:30" ht="51.75" customHeight="1" x14ac:dyDescent="0.25">
      <c r="A16" s="27">
        <v>1</v>
      </c>
      <c r="B16" s="26" t="s">
        <v>39</v>
      </c>
      <c r="C16" s="15">
        <v>3465.3</v>
      </c>
      <c r="D16" s="15">
        <f>G16+H16+I16+K16+M16+P16</f>
        <v>391578900</v>
      </c>
      <c r="E16" s="15">
        <f>F16+J16+L16</f>
        <v>0</v>
      </c>
      <c r="F16" s="15">
        <v>0</v>
      </c>
      <c r="G16" s="15">
        <v>0</v>
      </c>
      <c r="H16" s="16">
        <v>0</v>
      </c>
      <c r="I16" s="16">
        <v>0</v>
      </c>
      <c r="J16" s="15">
        <v>0</v>
      </c>
      <c r="K16" s="16">
        <v>0</v>
      </c>
      <c r="L16" s="15">
        <v>0</v>
      </c>
      <c r="M16" s="15">
        <v>0</v>
      </c>
      <c r="N16" s="15">
        <f>C16-E16</f>
        <v>3465.3</v>
      </c>
      <c r="O16" s="15">
        <f>Q16+S16+U16+W16</f>
        <v>3465.2999999999997</v>
      </c>
      <c r="P16" s="15">
        <f>R16+T16+V16+X16+Y16</f>
        <v>391578900</v>
      </c>
      <c r="Q16" s="15">
        <v>0</v>
      </c>
      <c r="R16" s="15">
        <v>0</v>
      </c>
      <c r="S16" s="15">
        <v>3401.6</v>
      </c>
      <c r="T16" s="15">
        <v>384380800</v>
      </c>
      <c r="U16" s="15">
        <v>25.6</v>
      </c>
      <c r="V16" s="15">
        <v>3245434</v>
      </c>
      <c r="W16" s="15">
        <v>38.1</v>
      </c>
      <c r="X16" s="15">
        <v>3952666</v>
      </c>
      <c r="Y16" s="15">
        <v>0</v>
      </c>
      <c r="Z16" s="16">
        <v>1848.3</v>
      </c>
      <c r="AA16" s="16">
        <v>0</v>
      </c>
      <c r="AB16" s="16">
        <v>0</v>
      </c>
      <c r="AC16" s="16">
        <v>1617</v>
      </c>
    </row>
    <row r="17" spans="1:29" ht="51.75" customHeight="1" x14ac:dyDescent="0.25">
      <c r="A17" s="27">
        <v>2</v>
      </c>
      <c r="B17" s="26" t="s">
        <v>40</v>
      </c>
      <c r="C17" s="22">
        <v>387.3</v>
      </c>
      <c r="D17" s="22">
        <f>G17+H17+I17+K17+M17+P17</f>
        <v>29858745.600000001</v>
      </c>
      <c r="E17" s="22">
        <f>F17+J17+L17</f>
        <v>94.6</v>
      </c>
      <c r="F17" s="22">
        <v>94.6</v>
      </c>
      <c r="G17" s="22">
        <v>9010681.5</v>
      </c>
      <c r="H17" s="23">
        <v>0</v>
      </c>
      <c r="I17" s="23">
        <v>0</v>
      </c>
      <c r="J17" s="22">
        <v>0</v>
      </c>
      <c r="K17" s="23">
        <v>0</v>
      </c>
      <c r="L17" s="22">
        <v>0</v>
      </c>
      <c r="M17" s="22">
        <v>0</v>
      </c>
      <c r="N17" s="22">
        <f>C17-E17</f>
        <v>292.70000000000005</v>
      </c>
      <c r="O17" s="22">
        <f>Q17+S17+U17+W17</f>
        <v>292.7</v>
      </c>
      <c r="P17" s="22">
        <f>R17+T17+V17+X17+Y17</f>
        <v>20848064.100000001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292.7</v>
      </c>
      <c r="X17" s="22">
        <v>20848064.100000001</v>
      </c>
      <c r="Y17" s="22">
        <v>0</v>
      </c>
      <c r="Z17" s="23">
        <v>292.7</v>
      </c>
      <c r="AA17" s="23">
        <v>0</v>
      </c>
      <c r="AB17" s="23">
        <v>0</v>
      </c>
      <c r="AC17" s="23">
        <v>0</v>
      </c>
    </row>
    <row r="18" spans="1:29" ht="51.75" customHeight="1" x14ac:dyDescent="0.25">
      <c r="A18" s="27">
        <v>3</v>
      </c>
      <c r="B18" s="26" t="s">
        <v>41</v>
      </c>
      <c r="C18" s="29">
        <v>487.25</v>
      </c>
      <c r="D18" s="29">
        <f>G18+H18+I18+K18+M18+P18</f>
        <v>44573142.75</v>
      </c>
      <c r="E18" s="29">
        <f>F18+J18+L18</f>
        <v>365.3</v>
      </c>
      <c r="F18" s="29">
        <v>365.3</v>
      </c>
      <c r="G18" s="29">
        <v>18754435.989999998</v>
      </c>
      <c r="H18" s="30">
        <v>0</v>
      </c>
      <c r="I18" s="30">
        <v>0</v>
      </c>
      <c r="J18" s="29">
        <v>0</v>
      </c>
      <c r="K18" s="30">
        <v>0</v>
      </c>
      <c r="L18" s="29">
        <v>0</v>
      </c>
      <c r="M18" s="29">
        <v>0</v>
      </c>
      <c r="N18" s="29">
        <f>C18-E18</f>
        <v>121.94999999999999</v>
      </c>
      <c r="O18" s="29">
        <f>Q18+S18+U18+W18</f>
        <v>137</v>
      </c>
      <c r="P18" s="29">
        <f>R18+T18+V18+X18+Y18</f>
        <v>25818706.760000002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137</v>
      </c>
      <c r="X18" s="29">
        <v>25818706.760000002</v>
      </c>
      <c r="Y18" s="29">
        <v>0</v>
      </c>
      <c r="Z18" s="30">
        <v>137</v>
      </c>
      <c r="AA18" s="30">
        <v>0</v>
      </c>
      <c r="AB18" s="30">
        <v>0</v>
      </c>
      <c r="AC18" s="30">
        <v>0</v>
      </c>
    </row>
    <row r="19" spans="1:29" ht="51.75" customHeight="1" x14ac:dyDescent="0.25">
      <c r="A19" s="27">
        <v>4</v>
      </c>
      <c r="B19" s="26" t="s">
        <v>42</v>
      </c>
      <c r="C19" s="15">
        <v>1006.2</v>
      </c>
      <c r="D19" s="15">
        <f>G19+H19+I19+K19+M19+P19</f>
        <v>39116420.399999999</v>
      </c>
      <c r="E19" s="15">
        <f>F19+J19+L19</f>
        <v>629.5</v>
      </c>
      <c r="F19" s="15">
        <v>629.5</v>
      </c>
      <c r="G19" s="15">
        <v>22903600</v>
      </c>
      <c r="H19" s="16">
        <v>0</v>
      </c>
      <c r="I19" s="16">
        <v>0</v>
      </c>
      <c r="J19" s="15">
        <v>0</v>
      </c>
      <c r="K19" s="16">
        <v>0</v>
      </c>
      <c r="L19" s="15">
        <v>0</v>
      </c>
      <c r="M19" s="15">
        <v>0</v>
      </c>
      <c r="N19" s="15">
        <f>C19-E19</f>
        <v>376.70000000000005</v>
      </c>
      <c r="O19" s="15">
        <f>Q19+S19+U19+W19</f>
        <v>376.7</v>
      </c>
      <c r="P19" s="15">
        <f>R19+T19+V19+X19+Y19</f>
        <v>16212820.4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376.7</v>
      </c>
      <c r="X19" s="15">
        <v>16212820.4</v>
      </c>
      <c r="Y19" s="15">
        <v>0</v>
      </c>
      <c r="Z19" s="16">
        <v>376.7</v>
      </c>
      <c r="AA19" s="16">
        <v>0</v>
      </c>
      <c r="AB19" s="16">
        <v>0</v>
      </c>
      <c r="AC19" s="16">
        <v>0</v>
      </c>
    </row>
    <row r="20" spans="1:29" ht="51.75" customHeight="1" x14ac:dyDescent="0.25">
      <c r="A20" s="27">
        <v>5</v>
      </c>
      <c r="B20" s="26" t="s">
        <v>43</v>
      </c>
      <c r="C20" s="15">
        <v>588.79999999999995</v>
      </c>
      <c r="D20" s="15">
        <f>G20+H20+I20+K20+M20+P20</f>
        <v>40827077.700000003</v>
      </c>
      <c r="E20" s="15">
        <f>F20+J20+L20</f>
        <v>0</v>
      </c>
      <c r="F20" s="15">
        <v>0</v>
      </c>
      <c r="G20" s="15">
        <v>0</v>
      </c>
      <c r="H20" s="16">
        <v>0</v>
      </c>
      <c r="I20" s="16">
        <v>0</v>
      </c>
      <c r="J20" s="15">
        <v>0</v>
      </c>
      <c r="K20" s="16">
        <v>0</v>
      </c>
      <c r="L20" s="15">
        <v>0</v>
      </c>
      <c r="M20" s="15">
        <v>0</v>
      </c>
      <c r="N20" s="15">
        <f>C20-E20</f>
        <v>588.79999999999995</v>
      </c>
      <c r="O20" s="15">
        <f>Q20+S20+U20+W20</f>
        <v>588.79999999999995</v>
      </c>
      <c r="P20" s="15">
        <f>R20+T20+V20+X20+Y20</f>
        <v>40827077.700000003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588.79999999999995</v>
      </c>
      <c r="X20" s="15">
        <v>40827077.700000003</v>
      </c>
      <c r="Y20" s="15">
        <v>0</v>
      </c>
      <c r="Z20" s="16">
        <v>231.2</v>
      </c>
      <c r="AA20" s="16">
        <v>0</v>
      </c>
      <c r="AB20" s="16">
        <v>0</v>
      </c>
      <c r="AC20" s="16">
        <v>357.6</v>
      </c>
    </row>
    <row r="21" spans="1:29" ht="99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ht="50.25" customHeight="1" x14ac:dyDescent="0.3">
      <c r="A22" s="40" t="s">
        <v>37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</sheetData>
  <sheetProtection formatCells="0" formatColumns="0" formatRows="0" insertColumns="0" insertRows="0" insertHyperlinks="0" deleteColumns="0" deleteRows="0" sort="0" autoFilter="0" pivotTables="0"/>
  <mergeCells count="29">
    <mergeCell ref="Z7:AC7"/>
    <mergeCell ref="F8:I10"/>
    <mergeCell ref="J8:K10"/>
    <mergeCell ref="A22:AC22"/>
    <mergeCell ref="L8:L10"/>
    <mergeCell ref="M8:M10"/>
    <mergeCell ref="Q8:R10"/>
    <mergeCell ref="S8:V8"/>
    <mergeCell ref="W8:X10"/>
    <mergeCell ref="S9:T10"/>
    <mergeCell ref="U9:V10"/>
    <mergeCell ref="N7:P10"/>
    <mergeCell ref="Q7:Y7"/>
    <mergeCell ref="AB1:AC1"/>
    <mergeCell ref="AB2:AC2"/>
    <mergeCell ref="Y8:Y10"/>
    <mergeCell ref="Z8:Z10"/>
    <mergeCell ref="AA8:AA10"/>
    <mergeCell ref="AB8:AB10"/>
    <mergeCell ref="AC8:AC10"/>
    <mergeCell ref="A5:AC5"/>
    <mergeCell ref="A6:A12"/>
    <mergeCell ref="B6:B12"/>
    <mergeCell ref="C6:C11"/>
    <mergeCell ref="D6:D11"/>
    <mergeCell ref="E6:M6"/>
    <mergeCell ref="N6:AC6"/>
    <mergeCell ref="E7:E10"/>
    <mergeCell ref="F7:M7"/>
  </mergeCells>
  <pageMargins left="0.15748031496062992" right="0.15748031496062992" top="0.74803149606299213" bottom="0.74803149606299213" header="0.51181102362204722" footer="0.51181102362204722"/>
  <pageSetup paperSize="9" scale="25" orientation="landscape" r:id="rId1"/>
  <headerFooter>
    <oddHeader>&amp;C&amp;"Times New Roman,обычный"&amp;36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Company>Фонд ЖКХ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 Формы</cp:keywords>
  <cp:lastModifiedBy>slobodina_ai</cp:lastModifiedBy>
  <cp:lastPrinted>2026-01-29T12:37:59Z</cp:lastPrinted>
  <dcterms:created xsi:type="dcterms:W3CDTF">2012-12-13T11:50:40Z</dcterms:created>
  <dcterms:modified xsi:type="dcterms:W3CDTF">2026-01-29T12:41:44Z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Фонд ЖКХ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Формы</vt:lpwstr>
  </property>
  <property fmtid="{D5CDD505-2E9C-101B-9397-08002B2CF9AE}" pid="10" name="contentStatus">
    <vt:lpwstr>Утверждены</vt:lpwstr>
  </property>
</Properties>
</file>